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<sst xmlns="http://schemas.openxmlformats.org/spreadsheetml/2006/main" count="206" uniqueCount="204">
  <si>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</si>
  <si>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</si>
  <si>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</si>
  <si>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</si>
  <si>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</si>
  <si>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</si>
  <si>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</si>
  <si>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</si>
  <si>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</si>
  <si>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</si>
  <si>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</si>
  <si>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</si>
  <si>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</si>
  <si>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</si>
  <si>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</si>
  <si>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</si>
  <si>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</si>
  <si>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</si>
  <si>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</si>
  <si>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</si>
  <si>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</si>
  <si>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</si>
  <si>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</si>
  <si>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</si>
  <si>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</si>
  <si>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</si>
  <si>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</si>
  <si>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</si>
  <si>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</si>
  <si>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</si>
  <si>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</si>
  <si>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</si>
  <si>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</si>
  <si>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</si>
  <si>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</si>
  <si>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</si>
  <si>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</si>
  <si>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</si>
  <si>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</si>
  <si>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</si>
  <si>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</si>
  <si>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</si>
  <si>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</si>
  <si>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</si>
  <si>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</si>
  <si>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</si>
  <si>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</si>
  <si>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</si>
  <si>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</si>
  <si>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</si>
  <si>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</si>
  <si>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</si>
  <si>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</si>
  <si>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</si>
  <si>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</si>
  <si>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</si>
  <si>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</si>
  <si>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</si>
  <si>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</si>
  <si>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</si>
  <si>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</si>
  <si>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</si>
  <si>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</si>
  <si>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</si>
  <si>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</si>
  <si>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</si>
  <si>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</si>
  <si>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</si>
  <si>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</si>
  <si>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</si>
  <si>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</si>
  <si>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</si>
  <si>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</si>
  <si>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</si>
  <si>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</si>
  <si>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</si>
  <si>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</si>
  <si>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</si>
  <si>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</si>
  <si>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</si>
  <si>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</si>
  <si>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</si>
  <si>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</si>
  <si>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</si>
  <si>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</si>
  <si>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</si>
  <si>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</si>
  <si>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</si>
  <si>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</si>
  <si>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</si>
  <si>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</si>
  <si>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</si>
  <si>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</si>
  <si>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</si>
  <si>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</si>
  <si>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</si>
  <si>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</si>
  <si>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</si>
  <si>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</si>
  <si>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</si>
  <si>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</si>
  <si>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</si>
  <si>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</si>
  <si>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</si>
  <si>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</si>
  <si>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</si>
  <si>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</si>
  <si>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</si>
  <si>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</si>
  <si>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</si>
  <si>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</si>
  <si>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</si>
  <si>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</si>
  <si>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</si>
  <si>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</si>
  <si>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</si>
  <si>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</si>
  <si>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</si>
  <si>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</si>
  <si>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</si>
  <si>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</si>
  <si>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</si>
  <si>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</si>
  <si>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</si>
  <si>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</si>
  <si>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</si>
  <si>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</si>
  <si>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</si>
  <si>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</si>
  <si>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</si>
  <si>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</si>
  <si>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</si>
  <si>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</si>
  <si>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</si>
  <si>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</si>
  <si>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</si>
  <si>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</si>
  <si>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</si>
  <si>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</si>
  <si>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</si>
  <si>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</si>
  <si>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</si>
  <si>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</si>
  <si>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</si>
  <si>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</si>
  <si>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</si>
  <si>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</si>
  <si>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</si>
  <si>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</si>
  <si>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</si>
  <si>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</si>
  <si>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</si>
  <si>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</si>
  <si>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</si>
  <si>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</si>
  <si>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</si>
  <si>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</si>
  <si>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</si>
  <si>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</si>
  <si>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</si>
  <si>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</si>
  <si>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</si>
  <si>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</si>
  <si>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</si>
  <si>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</si>
  <si>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</si>
  <si>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</si>
  <si>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</si>
  <si>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</si>
  <si>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</si>
  <si>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</si>
  <si>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</si>
  <si>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</si>
  <si>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</si>
  <si>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</si>
  <si>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</si>
  <si>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</si>
  <si>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</si>
  <si>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</si>
  <si>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</si>
  <si>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</si>
  <si>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</si>
  <si>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</si>
  <si>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</si>
  <si>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</si>
  <si>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</si>
  <si>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</si>
  <si>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</si>
  <si>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</si>
  <si>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</si>
  <si>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</si>
  <si>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</si>
  <si>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</si>
  <si>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</si>
  <si>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</si>
  <si>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</si>
  <si>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</si>
  <si>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</si>
  <si>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</si>
  <si>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</si>
  <si>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</si>
  <si>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</si>
  <si>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المجموعة الاستشارية الاستثمارية</t>
  </si>
  <si>
    <t>THE CONSULTANT &amp; INVESTMENT GROUP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</si>
</sst>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W487"/>
  <sheetViews>
    <sheetView tabSelected="1" topLeftCell="A97" workbookViewId="0">
      <selection activeCell="E88" sqref="E88:H92"/>
    </sheetView>
  </sheetViews>
  <sheetFormatPr defaultRowHeight="15"/>
  <cols>
    <col min="1" max="3" width="9" style="5"/>
    <col min="4" max="4" width="40.5" style="22" bestFit="1" customWidth="1"/>
    <col min="5" max="5" width="11.125" style="59" bestFit="1" customWidth="1"/>
    <col min="6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131207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0.69</v>
      </c>
      <c r="F6" s="13">
        <v>0.77</v>
      </c>
      <c r="G6" s="13">
        <v>0.95</v>
      </c>
      <c r="H6" s="13">
        <v>0.94</v>
      </c>
      <c r="I6" s="14" t="s">
        <v>5</v>
      </c>
    </row>
    <row r="7" spans="4:9" ht="15.75">
      <c r="D7" s="12" t="s">
        <v>6</v>
      </c>
      <c r="E7" s="15">
        <v>1134356.26</v>
      </c>
      <c r="F7" s="15">
        <v>390955.2</v>
      </c>
      <c r="G7" s="15">
        <v>776840.7</v>
      </c>
      <c r="H7" s="15">
        <v>705885.82</v>
      </c>
      <c r="I7" s="14" t="s">
        <v>7</v>
      </c>
    </row>
    <row r="8" spans="4:9" ht="15.75">
      <c r="D8" s="12" t="s">
        <v>8</v>
      </c>
      <c r="E8" s="15">
        <v>1631026</v>
      </c>
      <c r="F8" s="15">
        <v>530125</v>
      </c>
      <c r="G8" s="15">
        <v>804629</v>
      </c>
      <c r="H8" s="15">
        <v>779687</v>
      </c>
      <c r="I8" s="14" t="s">
        <v>9</v>
      </c>
    </row>
    <row r="9" spans="4:9" ht="15.75">
      <c r="D9" s="12" t="s">
        <v>10</v>
      </c>
      <c r="E9" s="15">
        <v>216</v>
      </c>
      <c r="F9" s="15">
        <v>276</v>
      </c>
      <c r="G9" s="15">
        <v>303</v>
      </c>
      <c r="H9" s="15">
        <v>374</v>
      </c>
      <c r="I9" s="14" t="s">
        <v>11</v>
      </c>
    </row>
    <row r="10" spans="4:9" ht="15.75">
      <c r="D10" s="12" t="s">
        <v>12</v>
      </c>
      <c r="E10" s="15">
        <v>22000000</v>
      </c>
      <c r="F10" s="15">
        <v>22000000</v>
      </c>
      <c r="G10" s="15">
        <v>22000000</v>
      </c>
      <c r="H10" s="15">
        <v>22000000</v>
      </c>
      <c r="I10" s="14" t="s">
        <v>13</v>
      </c>
    </row>
    <row r="11" spans="4:9" ht="15.75">
      <c r="D11" s="12" t="s">
        <v>14</v>
      </c>
      <c r="E11" s="15">
        <v>15180000</v>
      </c>
      <c r="F11" s="15">
        <v>16940000</v>
      </c>
      <c r="G11" s="15">
        <v>20900000</v>
      </c>
      <c r="H11" s="15">
        <v>20680000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57085</v>
      </c>
      <c r="F16" s="25">
        <v>48305</v>
      </c>
      <c r="G16" s="25">
        <v>241984</v>
      </c>
      <c r="H16" s="25">
        <v>1333558</v>
      </c>
      <c r="I16" s="11" t="s">
        <v>21</v>
      </c>
    </row>
    <row r="17" spans="4:9" ht="15.75">
      <c r="D17" s="12" t="s">
        <v>22</v>
      </c>
      <c r="E17" s="26">
        <v>1943240</v>
      </c>
      <c r="F17" s="26">
        <v>2451635</v>
      </c>
      <c r="G17" s="26">
        <v>2747302</v>
      </c>
      <c r="H17" s="26">
        <v>1979893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31260</v>
      </c>
      <c r="F19" s="26">
        <v>2968</v>
      </c>
      <c r="G19" s="26">
        <v>0</v>
      </c>
      <c r="H19" s="26">
        <v>15336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730731</v>
      </c>
      <c r="I21" s="14" t="s">
        <v>31</v>
      </c>
    </row>
    <row r="22" spans="4:9" ht="15.75">
      <c r="D22" s="27" t="s">
        <v>32</v>
      </c>
      <c r="E22" s="26">
        <v>910906</v>
      </c>
      <c r="F22" s="26">
        <v>1137729</v>
      </c>
      <c r="G22" s="26">
        <v>983319</v>
      </c>
      <c r="H22" s="26">
        <v>0</v>
      </c>
      <c r="I22" s="14" t="s">
        <v>33</v>
      </c>
    </row>
    <row r="23" spans="4:9" ht="15.75">
      <c r="D23" s="12" t="s">
        <v>34</v>
      </c>
      <c r="E23" s="26">
        <v>3479984</v>
      </c>
      <c r="F23" s="26">
        <v>3990773</v>
      </c>
      <c r="G23" s="26">
        <v>4461963</v>
      </c>
      <c r="H23" s="26">
        <v>4885589</v>
      </c>
      <c r="I23" s="14" t="s">
        <v>35</v>
      </c>
    </row>
    <row r="24" spans="4:9" ht="15.75">
      <c r="D24" s="12" t="s">
        <v>36</v>
      </c>
      <c r="E24" s="26">
        <v>15000</v>
      </c>
      <c r="F24" s="26">
        <v>15000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15264546</v>
      </c>
      <c r="F25" s="26">
        <v>16166286</v>
      </c>
      <c r="G25" s="26">
        <v>16728209</v>
      </c>
      <c r="H25" s="26">
        <v>12795600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15264546</v>
      </c>
      <c r="F28" s="26">
        <v>16166286</v>
      </c>
      <c r="G28" s="26">
        <v>16728209</v>
      </c>
      <c r="H28" s="26">
        <v>12795600</v>
      </c>
      <c r="I28" s="14" t="s">
        <v>45</v>
      </c>
    </row>
    <row r="29" spans="4:9" ht="15.75">
      <c r="D29" s="12" t="s">
        <v>46</v>
      </c>
      <c r="E29" s="26">
        <v>13001</v>
      </c>
      <c r="F29" s="26">
        <v>1</v>
      </c>
      <c r="G29" s="26">
        <v>1</v>
      </c>
      <c r="H29" s="26">
        <v>2050259</v>
      </c>
      <c r="I29" s="14" t="s">
        <v>47</v>
      </c>
    </row>
    <row r="30" spans="4:9" ht="15.75">
      <c r="D30" s="28" t="s">
        <v>48</v>
      </c>
      <c r="E30" s="29">
        <v>18772531</v>
      </c>
      <c r="F30" s="29">
        <v>20172060</v>
      </c>
      <c r="G30" s="29">
        <v>21190173</v>
      </c>
      <c r="H30" s="29">
        <v>19731448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1436044</v>
      </c>
      <c r="F35" s="25">
        <v>1284521</v>
      </c>
      <c r="G35" s="25">
        <v>1238512</v>
      </c>
      <c r="H35" s="25">
        <v>51065</v>
      </c>
      <c r="I35" s="11" t="s">
        <v>55</v>
      </c>
    </row>
    <row r="36" spans="4:9" ht="15.75">
      <c r="D36" s="12" t="s">
        <v>56</v>
      </c>
      <c r="E36" s="26">
        <v>1200021</v>
      </c>
      <c r="F36" s="26">
        <v>555975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686745</v>
      </c>
      <c r="F37" s="26">
        <v>627187</v>
      </c>
      <c r="G37" s="26">
        <v>445196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4430726</v>
      </c>
      <c r="F39" s="26">
        <v>3506518</v>
      </c>
      <c r="G39" s="26">
        <v>2730581</v>
      </c>
      <c r="H39" s="26">
        <v>4604568</v>
      </c>
      <c r="I39" s="14" t="s">
        <v>63</v>
      </c>
    </row>
    <row r="40" spans="4:9" ht="15.75">
      <c r="D40" s="12" t="s">
        <v>64</v>
      </c>
      <c r="E40" s="26">
        <v>434223</v>
      </c>
      <c r="F40" s="26">
        <v>1120969</v>
      </c>
      <c r="G40" s="26">
        <v>2354804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48102</v>
      </c>
      <c r="G42" s="26">
        <v>112547</v>
      </c>
      <c r="H42" s="26">
        <v>166131</v>
      </c>
      <c r="I42" s="14" t="s">
        <v>69</v>
      </c>
    </row>
    <row r="43" spans="4:9" ht="15.75">
      <c r="D43" s="36" t="s">
        <v>70</v>
      </c>
      <c r="E43" s="29">
        <v>4864949</v>
      </c>
      <c r="F43" s="29">
        <v>4675589</v>
      </c>
      <c r="G43" s="29">
        <v>5197932</v>
      </c>
      <c r="H43" s="29">
        <v>4770699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22000000</v>
      </c>
      <c r="F46" s="25">
        <v>22000000</v>
      </c>
      <c r="G46" s="25">
        <v>22000000</v>
      </c>
      <c r="H46" s="25">
        <v>22000000</v>
      </c>
      <c r="I46" s="11" t="s">
        <v>75</v>
      </c>
    </row>
    <row r="47" spans="4:9" ht="15.75">
      <c r="D47" s="12" t="s">
        <v>76</v>
      </c>
      <c r="E47" s="26">
        <v>22000000</v>
      </c>
      <c r="F47" s="26">
        <v>22000000</v>
      </c>
      <c r="G47" s="26">
        <v>22000000</v>
      </c>
      <c r="H47" s="26">
        <v>22000000</v>
      </c>
      <c r="I47" s="14" t="s">
        <v>77</v>
      </c>
    </row>
    <row r="48" spans="4:9" ht="15.75">
      <c r="D48" s="12" t="s">
        <v>78</v>
      </c>
      <c r="E48" s="26">
        <v>22000000</v>
      </c>
      <c r="F48" s="26">
        <v>22000000</v>
      </c>
      <c r="G48" s="26">
        <v>22000000</v>
      </c>
      <c r="H48" s="26">
        <v>22000000</v>
      </c>
      <c r="I48" s="14" t="s">
        <v>79</v>
      </c>
    </row>
    <row r="49" spans="4:9" ht="15.75">
      <c r="D49" s="12" t="s">
        <v>80</v>
      </c>
      <c r="E49" s="26">
        <v>235811</v>
      </c>
      <c r="F49" s="26">
        <v>235811</v>
      </c>
      <c r="G49" s="26">
        <v>235811</v>
      </c>
      <c r="H49" s="26">
        <v>129162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2361700</v>
      </c>
      <c r="F52" s="26">
        <v>2361700</v>
      </c>
      <c r="G52" s="26">
        <v>2361700</v>
      </c>
      <c r="H52" s="26">
        <v>2361700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-10689929</v>
      </c>
      <c r="F58" s="26">
        <v>-9101040</v>
      </c>
      <c r="G58" s="26">
        <v>-8605270</v>
      </c>
      <c r="H58" s="26">
        <v>-9530113</v>
      </c>
      <c r="I58" s="14" t="s">
        <v>99</v>
      </c>
    </row>
    <row r="59" spans="4:9" ht="15.75">
      <c r="D59" s="12" t="s">
        <v>100</v>
      </c>
      <c r="E59" s="26">
        <v>13907582</v>
      </c>
      <c r="F59" s="26">
        <v>15496471</v>
      </c>
      <c r="G59" s="26">
        <v>15992241</v>
      </c>
      <c r="H59" s="26">
        <v>14960749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18772531</v>
      </c>
      <c r="F61" s="29">
        <v>20172060</v>
      </c>
      <c r="G61" s="29">
        <v>21190173</v>
      </c>
      <c r="H61" s="29">
        <v>19731448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13048251</v>
      </c>
      <c r="F65" s="25">
        <v>12997503</v>
      </c>
      <c r="G65" s="25">
        <v>14054991</v>
      </c>
      <c r="H65" s="25">
        <v>10086890</v>
      </c>
      <c r="I65" s="11" t="s">
        <v>109</v>
      </c>
    </row>
    <row r="66" spans="4:9" ht="15.75">
      <c r="D66" s="12" t="s">
        <v>110</v>
      </c>
      <c r="E66" s="26">
        <v>10197025</v>
      </c>
      <c r="F66" s="26">
        <v>9110691</v>
      </c>
      <c r="G66" s="26">
        <v>9978718</v>
      </c>
      <c r="H66" s="26">
        <v>8468588</v>
      </c>
      <c r="I66" s="14" t="s">
        <v>111</v>
      </c>
    </row>
    <row r="67" spans="4:9" ht="15.75">
      <c r="D67" s="12" t="s">
        <v>112</v>
      </c>
      <c r="E67" s="26">
        <v>2851226</v>
      </c>
      <c r="F67" s="26">
        <v>3886812</v>
      </c>
      <c r="G67" s="26">
        <v>4076273</v>
      </c>
      <c r="H67" s="26">
        <v>1618302</v>
      </c>
      <c r="I67" s="14" t="s">
        <v>113</v>
      </c>
    </row>
    <row r="68" spans="4:9" ht="15.75">
      <c r="D68" s="12" t="s">
        <v>114</v>
      </c>
      <c r="E68" s="26">
        <v>2464836</v>
      </c>
      <c r="F68" s="26">
        <v>2575728</v>
      </c>
      <c r="G68" s="26">
        <v>2613268</v>
      </c>
      <c r="H68" s="26">
        <v>2652774</v>
      </c>
      <c r="I68" s="14" t="s">
        <v>115</v>
      </c>
    </row>
    <row r="69" spans="4:9" ht="15.75">
      <c r="D69" s="12" t="s">
        <v>116</v>
      </c>
      <c r="E69" s="26">
        <v>21271</v>
      </c>
      <c r="F69" s="26">
        <v>21203</v>
      </c>
      <c r="G69" s="26">
        <v>25364</v>
      </c>
      <c r="H69" s="26">
        <v>76013</v>
      </c>
      <c r="I69" s="14" t="s">
        <v>117</v>
      </c>
    </row>
    <row r="70" spans="4:9" ht="15.75">
      <c r="D70" s="12" t="s">
        <v>118</v>
      </c>
      <c r="E70" s="26">
        <v>1309373</v>
      </c>
      <c r="F70" s="26">
        <v>1407240</v>
      </c>
      <c r="G70" s="26">
        <v>1482706</v>
      </c>
      <c r="H70" s="26">
        <v>1571600</v>
      </c>
      <c r="I70" s="14" t="s">
        <v>119</v>
      </c>
    </row>
    <row r="71" spans="4:9" ht="15.75">
      <c r="D71" s="12" t="s">
        <v>120</v>
      </c>
      <c r="E71" s="26">
        <v>1854508</v>
      </c>
      <c r="F71" s="26">
        <v>1599602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-1489389</v>
      </c>
      <c r="F72" s="26">
        <v>-309721</v>
      </c>
      <c r="G72" s="26">
        <v>1437641</v>
      </c>
      <c r="H72" s="26">
        <v>-1110485</v>
      </c>
      <c r="I72" s="14" t="s">
        <v>123</v>
      </c>
    </row>
    <row r="73" spans="4:9" ht="15.75">
      <c r="D73" s="12" t="s">
        <v>124</v>
      </c>
      <c r="E73" s="26">
        <v>202618</v>
      </c>
      <c r="F73" s="26">
        <v>143468</v>
      </c>
      <c r="G73" s="26">
        <v>991357</v>
      </c>
      <c r="H73" s="26">
        <v>306143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1206898</v>
      </c>
      <c r="H74" s="26">
        <v>97954</v>
      </c>
      <c r="I74" s="14" t="s">
        <v>127</v>
      </c>
    </row>
    <row r="75" spans="4:9" ht="15.75">
      <c r="D75" s="12" t="s">
        <v>128</v>
      </c>
      <c r="E75" s="26">
        <v>-1286771</v>
      </c>
      <c r="F75" s="26">
        <v>-166253</v>
      </c>
      <c r="G75" s="26">
        <v>1222100</v>
      </c>
      <c r="H75" s="26">
        <v>-902296</v>
      </c>
      <c r="I75" s="14" t="s">
        <v>129</v>
      </c>
    </row>
    <row r="76" spans="4:9" ht="15.75">
      <c r="D76" s="12" t="s">
        <v>130</v>
      </c>
      <c r="E76" s="26">
        <v>302118</v>
      </c>
      <c r="F76" s="26">
        <v>329517</v>
      </c>
      <c r="G76" s="26">
        <v>155608</v>
      </c>
      <c r="H76" s="26">
        <v>56963</v>
      </c>
      <c r="I76" s="14" t="s">
        <v>131</v>
      </c>
    </row>
    <row r="77" spans="4:9" ht="15.75">
      <c r="D77" s="12" t="s">
        <v>132</v>
      </c>
      <c r="E77" s="26">
        <v>-1588889</v>
      </c>
      <c r="F77" s="26">
        <v>-495770</v>
      </c>
      <c r="G77" s="26">
        <v>1066492</v>
      </c>
      <c r="H77" s="26">
        <v>-959259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35000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-1588889</v>
      </c>
      <c r="F82" s="26">
        <v>-495770</v>
      </c>
      <c r="G82" s="26">
        <v>1031492</v>
      </c>
      <c r="H82" s="26">
        <v>-959259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-1588889</v>
      </c>
      <c r="F84" s="29">
        <v>-495770</v>
      </c>
      <c r="G84" s="29">
        <v>1031492</v>
      </c>
      <c r="H84" s="29">
        <v>-959259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48305</v>
      </c>
      <c r="F88" s="25">
        <v>241984</v>
      </c>
      <c r="G88" s="25">
        <v>1333558</v>
      </c>
      <c r="H88" s="25">
        <v>2965480</v>
      </c>
      <c r="I88" s="11" t="s">
        <v>149</v>
      </c>
    </row>
    <row r="89" spans="4:9" ht="15.75">
      <c r="D89" s="12" t="s">
        <v>150</v>
      </c>
      <c r="E89" s="26">
        <v>467790</v>
      </c>
      <c r="F89" s="26">
        <v>1208726</v>
      </c>
      <c r="G89" s="26">
        <v>1074302</v>
      </c>
      <c r="H89" s="26">
        <v>-1333966</v>
      </c>
      <c r="I89" s="14" t="s">
        <v>151</v>
      </c>
    </row>
    <row r="90" spans="4:9" ht="15.75">
      <c r="D90" s="12" t="s">
        <v>152</v>
      </c>
      <c r="E90" s="26">
        <v>-413736</v>
      </c>
      <c r="F90" s="26">
        <v>-850455</v>
      </c>
      <c r="G90" s="26">
        <v>-4915315</v>
      </c>
      <c r="H90" s="26">
        <v>-296897</v>
      </c>
      <c r="I90" s="14" t="s">
        <v>153</v>
      </c>
    </row>
    <row r="91" spans="4:9" ht="15.75">
      <c r="D91" s="12" t="s">
        <v>154</v>
      </c>
      <c r="E91" s="26">
        <v>-45274</v>
      </c>
      <c r="F91" s="26">
        <v>-551950</v>
      </c>
      <c r="G91" s="26">
        <v>2749439</v>
      </c>
      <c r="H91" s="26">
        <v>-1059</v>
      </c>
      <c r="I91" s="14" t="s">
        <v>155</v>
      </c>
    </row>
    <row r="92" spans="4:9" ht="15.75">
      <c r="D92" s="28" t="s">
        <v>156</v>
      </c>
      <c r="E92" s="29">
        <v>57085</v>
      </c>
      <c r="F92" s="29">
        <v>48305</v>
      </c>
      <c r="G92" s="29">
        <v>241984</v>
      </c>
      <c r="H92" s="29">
        <v>1333558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7.4137545454545455</v>
      </c>
      <c r="F96" s="10">
        <f>+F8*100/F10</f>
        <v>2.4096590909090909</v>
      </c>
      <c r="G96" s="10">
        <f>+G8*100/G10</f>
        <v>3.6574045454545456</v>
      </c>
      <c r="H96" s="10">
        <f>+H8*100/H10</f>
        <v>3.5440318181818182</v>
      </c>
      <c r="I96" s="11" t="s">
        <v>161</v>
      </c>
    </row>
    <row r="97" spans="1:15" ht="15.75">
      <c r="D97" s="12" t="s">
        <v>162</v>
      </c>
      <c r="E97" s="13">
        <f>+E84/E10</f>
        <v>-7.2222227272727271E-2</v>
      </c>
      <c r="F97" s="13">
        <f>+F84/F10</f>
        <v>-2.2534999999999999E-2</v>
      </c>
      <c r="G97" s="13">
        <f>+G84/G10</f>
        <v>4.6885999999999997E-2</v>
      </c>
      <c r="H97" s="13">
        <f>+H84/H10</f>
        <v>-4.3602681818181818E-2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0.63216281818181819</v>
      </c>
      <c r="F99" s="13">
        <f>+F59/F10</f>
        <v>0.7043850454545455</v>
      </c>
      <c r="G99" s="13">
        <f>+G59/G10</f>
        <v>0.72692004545454547</v>
      </c>
      <c r="H99" s="13">
        <f>+H59/H10</f>
        <v>0.68003404545454549</v>
      </c>
      <c r="I99" s="14" t="s">
        <v>167</v>
      </c>
    </row>
    <row r="100" spans="1:15" ht="15.75">
      <c r="D100" s="12" t="s">
        <v>168</v>
      </c>
      <c r="E100" s="13">
        <f>+E11/E84</f>
        <v>-9.5538454857450716</v>
      </c>
      <c r="F100" s="13">
        <f>+F11/F84</f>
        <v>-34.169070335034391</v>
      </c>
      <c r="G100" s="13">
        <f>+G11/G84</f>
        <v>20.261911871347525</v>
      </c>
      <c r="H100" s="13">
        <f>+H11/H84</f>
        <v>-21.558306984870615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1.0914909579537262</v>
      </c>
      <c r="F103" s="46">
        <f>+F11/F59</f>
        <v>1.0931521118582417</v>
      </c>
      <c r="G103" s="46">
        <f>+G11/G59</f>
        <v>1.3068837569418821</v>
      </c>
      <c r="H103" s="46">
        <f>+H11/H59</f>
        <v>1.3822837345910957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21.851403686210514</v>
      </c>
      <c r="F105" s="51">
        <f>+F67*100/F65</f>
        <v>29.904297771656601</v>
      </c>
      <c r="G105" s="51">
        <f>+G67*100/G65</f>
        <v>29.002316685937402</v>
      </c>
      <c r="H105" s="51">
        <f>+H67*100/H65</f>
        <v>16.043617011784605</v>
      </c>
      <c r="I105" s="11" t="s">
        <v>177</v>
      </c>
    </row>
    <row r="106" spans="1:15" ht="15.75">
      <c r="D106" s="12" t="s">
        <v>178</v>
      </c>
      <c r="E106" s="52">
        <f>+E75*100/E65</f>
        <v>-9.861635862155012</v>
      </c>
      <c r="F106" s="52">
        <f>+F75*100/F65</f>
        <v>-1.2791149192271778</v>
      </c>
      <c r="G106" s="52">
        <f>+G75*100/G65</f>
        <v>8.6951318574305745</v>
      </c>
      <c r="H106" s="52">
        <f>+H75*100/H65</f>
        <v>-8.9452348543505487</v>
      </c>
      <c r="I106" s="14" t="s">
        <v>179</v>
      </c>
    </row>
    <row r="107" spans="1:15" ht="15.75">
      <c r="D107" s="12" t="s">
        <v>180</v>
      </c>
      <c r="E107" s="52">
        <f>+E82*100/E65</f>
        <v>-12.1770266375164</v>
      </c>
      <c r="F107" s="52">
        <f>+F82*100/F65</f>
        <v>-3.8143480328490789</v>
      </c>
      <c r="G107" s="52">
        <f>+G82*100/G65</f>
        <v>7.3389730381186302</v>
      </c>
      <c r="H107" s="52">
        <f>+H82*100/H65</f>
        <v>-9.5099579751538883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-6.854541883563809</v>
      </c>
      <c r="F108" s="52">
        <f>(F82+F76)*100/F30</f>
        <v>-0.82417462569514466</v>
      </c>
      <c r="G108" s="52">
        <f>(G82+G76)*100/G30</f>
        <v>5.602125098270788</v>
      </c>
      <c r="H108" s="52">
        <f>(H82+H76)*100/H30</f>
        <v>-4.5728828416444651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-11.424624352385626</v>
      </c>
      <c r="F109" s="53">
        <f>+F84*100/F59</f>
        <v>-3.1992445247695427</v>
      </c>
      <c r="G109" s="53">
        <f>+G84*100/G59</f>
        <v>6.4499528239975872</v>
      </c>
      <c r="H109" s="53">
        <f>+H84*100/H59</f>
        <v>-6.4118380704067688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25.915253515895113</v>
      </c>
      <c r="F111" s="10">
        <f>+F43*100/F30</f>
        <v>23.178540020206167</v>
      </c>
      <c r="G111" s="10">
        <f>+G43*100/G30</f>
        <v>24.529917712328256</v>
      </c>
      <c r="H111" s="10">
        <f>+H43*100/H30</f>
        <v>24.178149520501485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74.084746484104883</v>
      </c>
      <c r="F112" s="13">
        <f>+F59*100/F30</f>
        <v>76.821459979793829</v>
      </c>
      <c r="G112" s="13">
        <f>+G59*100/G30</f>
        <v>75.470082287671744</v>
      </c>
      <c r="H112" s="13">
        <f>+H59*100/H30</f>
        <v>75.821850479498508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-4.2591669480136902</v>
      </c>
      <c r="F113" s="46">
        <f>+F75/F76</f>
        <v>-0.50453542609334268</v>
      </c>
      <c r="G113" s="46">
        <f>+G75/G76</f>
        <v>7.853709320857539</v>
      </c>
      <c r="H113" s="46">
        <f>+H75/H76</f>
        <v>-15.840036514930745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0.69507148503310501</v>
      </c>
      <c r="F115" s="10">
        <f>+F65/F30</f>
        <v>0.64433196212979738</v>
      </c>
      <c r="G115" s="10">
        <f>+G65/G30</f>
        <v>0.6632787283048609</v>
      </c>
      <c r="H115" s="10">
        <f>+H65/H30</f>
        <v>0.51120880738200258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0.85480767000865931</v>
      </c>
      <c r="F116" s="13">
        <f>+F65/F28</f>
        <v>0.80398818875281564</v>
      </c>
      <c r="G116" s="13">
        <f>+G65/G28</f>
        <v>0.84019699897341071</v>
      </c>
      <c r="H116" s="13">
        <f>+H65/H28</f>
        <v>0.78830926255900469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-13.72428166631957</v>
      </c>
      <c r="F117" s="46">
        <f>+F65/F120</f>
        <v>26.840204024739034</v>
      </c>
      <c r="G117" s="46">
        <f>+G65/G120</f>
        <v>8.1177874091332818</v>
      </c>
      <c r="H117" s="46">
        <f>+H65/H120</f>
        <v>35.893723244882054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0.78542071886187503</v>
      </c>
      <c r="F119" s="58">
        <f>+F23/F39</f>
        <v>1.1381013871880881</v>
      </c>
      <c r="G119" s="58">
        <f>+G23/G39</f>
        <v>1.6340709175080321</v>
      </c>
      <c r="H119" s="58">
        <f>+H23/H39</f>
        <v>1.0610309153866335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-950742</v>
      </c>
      <c r="F120" s="29">
        <f>+F23-F39</f>
        <v>484255</v>
      </c>
      <c r="G120" s="29">
        <f>+G23-G39</f>
        <v>1731382</v>
      </c>
      <c r="H120" s="29">
        <f>+H23-H39</f>
        <v>281021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2015-09-14T07:40:45Z</dcterms:modified>
</cp:coreProperties>
</file>